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F6" lockStructure="1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6" i="1"/>
  <c r="H7" i="1" l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24" i="1" l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G8" i="1"/>
  <c r="H8" i="1" s="1"/>
  <c r="G7" i="1"/>
  <c r="G6" i="1"/>
  <c r="H6" i="1" s="1"/>
  <c r="I8" i="1" l="1"/>
  <c r="I7" i="1"/>
  <c r="H25" i="1"/>
  <c r="G25" i="1"/>
  <c r="I6" i="1" l="1"/>
</calcChain>
</file>

<file path=xl/sharedStrings.xml><?xml version="1.0" encoding="utf-8"?>
<sst xmlns="http://schemas.openxmlformats.org/spreadsheetml/2006/main" count="122" uniqueCount="97">
  <si>
    <t>YEAR</t>
  </si>
  <si>
    <t>MAKE</t>
  </si>
  <si>
    <t>VIN</t>
  </si>
  <si>
    <t>TYPE</t>
  </si>
  <si>
    <t>TOTAL:</t>
  </si>
  <si>
    <t>APIP Value</t>
  </si>
  <si>
    <t>VEHICLE TYPES</t>
  </si>
  <si>
    <t>NOTES</t>
  </si>
  <si>
    <t>Ambulance</t>
  </si>
  <si>
    <t>Buses - 15 Passenger</t>
  </si>
  <si>
    <t>Buses - City Transit</t>
  </si>
  <si>
    <t>Command Vehicle</t>
  </si>
  <si>
    <t>Fire Brush Trucks</t>
  </si>
  <si>
    <t>Fire Pumper Trucks</t>
  </si>
  <si>
    <t>Fire Snorkel/Ladder Trucks</t>
  </si>
  <si>
    <t>Police Cars</t>
  </si>
  <si>
    <t>Police Motorcycles</t>
  </si>
  <si>
    <t>Private Passenger Cars</t>
  </si>
  <si>
    <t>Refuse/Trash Trucks</t>
  </si>
  <si>
    <t>Sewer Cleaners</t>
  </si>
  <si>
    <t>Street Sweepers</t>
  </si>
  <si>
    <t>Trailers - Large</t>
  </si>
  <si>
    <t>Trailers - Small</t>
  </si>
  <si>
    <t>Vans</t>
  </si>
  <si>
    <t>MINIMUM RCV*</t>
  </si>
  <si>
    <t>*Replacement Cost Value</t>
  </si>
  <si>
    <t>Buses – 30 Passenger</t>
  </si>
  <si>
    <t>Buses – 60 Passenger</t>
  </si>
  <si>
    <t>Dump Truck</t>
  </si>
  <si>
    <t>Heavy Trucks (over 1 ton)</t>
  </si>
  <si>
    <t>Light Trucks (1 ton or less)</t>
  </si>
  <si>
    <t>REPORTED VALUE MEETS MINIMUM RCV</t>
  </si>
  <si>
    <t>REPLACEMENT COST VALUE</t>
  </si>
  <si>
    <t>City ID # (Optional)</t>
  </si>
  <si>
    <t>CITY:</t>
  </si>
  <si>
    <t>TABLE FOR FORMULA. DO NOT DELETE</t>
  </si>
  <si>
    <t>ANGELS CAMP</t>
  </si>
  <si>
    <t>ARVIN</t>
  </si>
  <si>
    <t>ATWATER</t>
  </si>
  <si>
    <t>AVENAL</t>
  </si>
  <si>
    <t>CERES</t>
  </si>
  <si>
    <t>CHOWCHILLA</t>
  </si>
  <si>
    <t>CLOVIS</t>
  </si>
  <si>
    <t>CORCORAN</t>
  </si>
  <si>
    <t>DELANO</t>
  </si>
  <si>
    <t>DINUBA</t>
  </si>
  <si>
    <t>DOS PALOS</t>
  </si>
  <si>
    <t>EXETER</t>
  </si>
  <si>
    <t>FARMERSVILLE</t>
  </si>
  <si>
    <t>FIREBAUGH</t>
  </si>
  <si>
    <t>FOWLER</t>
  </si>
  <si>
    <t>GUSTINE</t>
  </si>
  <si>
    <t>HUGHSON</t>
  </si>
  <si>
    <t>HURON</t>
  </si>
  <si>
    <t>KERMAN</t>
  </si>
  <si>
    <t>KINGSBURG</t>
  </si>
  <si>
    <t>LATHROP</t>
  </si>
  <si>
    <t>LEMOORE</t>
  </si>
  <si>
    <t>LINDSAY</t>
  </si>
  <si>
    <t>LIVINGSTON</t>
  </si>
  <si>
    <t>LOS BANOS</t>
  </si>
  <si>
    <t>MADERA</t>
  </si>
  <si>
    <t>MARICOPA</t>
  </si>
  <si>
    <t>MCFARLAND</t>
  </si>
  <si>
    <t>MENDOTA</t>
  </si>
  <si>
    <t>NEWMAN</t>
  </si>
  <si>
    <t>OAKDALE</t>
  </si>
  <si>
    <t>ORANGE COVE</t>
  </si>
  <si>
    <t>PARLIER</t>
  </si>
  <si>
    <t>PATTERSON</t>
  </si>
  <si>
    <t>PORTERVILLE</t>
  </si>
  <si>
    <t>REEDLEY</t>
  </si>
  <si>
    <t>RIPON</t>
  </si>
  <si>
    <t>RIVERBANK</t>
  </si>
  <si>
    <t>SAN JOAQUIN</t>
  </si>
  <si>
    <t>SANGER</t>
  </si>
  <si>
    <t>SELMA</t>
  </si>
  <si>
    <t>SHAFTER</t>
  </si>
  <si>
    <t>SONORA</t>
  </si>
  <si>
    <t>SUTTER CREEK</t>
  </si>
  <si>
    <t>TAFT</t>
  </si>
  <si>
    <t>TEHACHAPI</t>
  </si>
  <si>
    <t>TRACY</t>
  </si>
  <si>
    <t>TULARE</t>
  </si>
  <si>
    <t>TURLOCK</t>
  </si>
  <si>
    <t>WASCO</t>
  </si>
  <si>
    <t>WATERFORD</t>
  </si>
  <si>
    <t>WOODLAKE</t>
  </si>
  <si>
    <t>CITY LIST FOR DROP DOWN</t>
  </si>
  <si>
    <t>[PLEASE SELECT]</t>
  </si>
  <si>
    <t>MODEL</t>
  </si>
  <si>
    <t>City</t>
  </si>
  <si>
    <t>DATE ADDED</t>
  </si>
  <si>
    <t>All values must meet the minimum replacement cost value of the vehicle type provided.</t>
  </si>
  <si>
    <r>
      <rPr>
        <b/>
        <sz val="13.5"/>
        <color theme="1"/>
        <rFont val="Calibri"/>
        <family val="2"/>
        <scheme val="minor"/>
      </rPr>
      <t>Instructions:</t>
    </r>
    <r>
      <rPr>
        <sz val="13.5"/>
        <color theme="1"/>
        <rFont val="Calibri"/>
        <family val="2"/>
        <scheme val="minor"/>
      </rPr>
      <t xml:space="preserve"> Please use the table on the right to determine your vehicle type, then select the "TYPE" cell for the vehicle addition. An arrow will appear which will show a dropdown menu once clicked. Based on your selection, the minimum replacement cost values will auto populate in the "REPLACEMENT COST VALUE" column. Please note, the city may increase the auto-populated replacement cost value but cannot decrease it.  </t>
    </r>
  </si>
  <si>
    <t>Please return this form to Andrew Harrison at andrew.harrison@sedgwick.com</t>
  </si>
  <si>
    <t>Updated 11/19/19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</si>
</sst>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6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5" fillId="0" borderId="0" xfId="0" applyFont="1" applyAlignment="1">
      <alignment vertical="center"/>
    </xf>
    <xf numFmtId="6" fontId="5" fillId="3" borderId="10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6" fontId="5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0" xfId="0" applyFont="1"/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</xf>
    <xf numFmtId="0" fontId="3" fillId="2" borderId="1" xfId="1" applyNumberFormat="1" applyFont="1" applyFill="1" applyBorder="1" applyAlignment="1" applyProtection="1">
      <alignment horizontal="center" wrapText="1"/>
    </xf>
    <xf numFmtId="0" fontId="3" fillId="0" borderId="3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center" wrapText="1"/>
    </xf>
    <xf numFmtId="3" fontId="3" fillId="0" borderId="2" xfId="1" applyNumberFormat="1" applyFont="1" applyFill="1" applyBorder="1" applyAlignment="1" applyProtection="1">
      <alignment horizontal="center" wrapText="1"/>
    </xf>
    <xf numFmtId="3" fontId="3" fillId="0" borderId="4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0" fillId="0" borderId="0" xfId="0" quotePrefix="1" applyFont="1" applyAlignment="1">
      <alignment wrapText="1"/>
    </xf>
    <xf numFmtId="0" fontId="10" fillId="0" borderId="0" xfId="0" applyFont="1"/>
    <xf numFmtId="0" fontId="16" fillId="3" borderId="7" xfId="0" applyFont="1" applyFill="1" applyBorder="1" applyAlignment="1">
      <alignment vertical="center" wrapText="1"/>
    </xf>
    <xf numFmtId="6" fontId="16" fillId="3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7" fillId="3" borderId="7" xfId="0" applyFont="1" applyFill="1" applyBorder="1" applyAlignment="1">
      <alignment vertical="center" wrapText="1"/>
    </xf>
    <xf numFmtId="6" fontId="17" fillId="3" borderId="8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6" fontId="17" fillId="0" borderId="8" xfId="0" applyNumberFormat="1" applyFont="1" applyBorder="1" applyAlignment="1">
      <alignment horizontal="center" vertical="center" wrapText="1"/>
    </xf>
    <xf numFmtId="0" fontId="17" fillId="3" borderId="9" xfId="0" applyFont="1" applyFill="1" applyBorder="1" applyAlignment="1">
      <alignment vertical="center" wrapText="1"/>
    </xf>
    <xf numFmtId="6" fontId="17" fillId="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0" xfId="0" applyFont="1"/>
    <xf numFmtId="0" fontId="11" fillId="0" borderId="1" xfId="311" applyFont="1" applyFill="1" applyBorder="1" applyAlignment="1" applyProtection="1">
      <alignment horizontal="left"/>
      <protection locked="0"/>
    </xf>
    <xf numFmtId="0" fontId="20" fillId="0" borderId="1" xfId="311" applyNumberFormat="1" applyFont="1" applyFill="1" applyBorder="1" applyAlignment="1" applyProtection="1">
      <alignment horizontal="left"/>
      <protection locked="0"/>
    </xf>
    <xf numFmtId="0" fontId="20" fillId="0" borderId="1" xfId="311" applyFont="1" applyFill="1" applyBorder="1" applyAlignment="1" applyProtection="1">
      <alignment horizontal="left"/>
      <protection locked="0"/>
    </xf>
    <xf numFmtId="164" fontId="21" fillId="0" borderId="1" xfId="0" applyNumberFormat="1" applyFont="1" applyBorder="1" applyAlignment="1" applyProtection="1">
      <alignment horizontal="right"/>
      <protection locked="0"/>
    </xf>
    <xf numFmtId="0" fontId="21" fillId="0" borderId="1" xfId="0" applyFont="1" applyBorder="1" applyAlignment="1" applyProtection="1">
      <alignment wrapText="1"/>
      <protection locked="0"/>
    </xf>
    <xf numFmtId="0" fontId="18" fillId="0" borderId="1" xfId="0" applyFont="1" applyBorder="1" applyProtection="1">
      <protection locked="0"/>
    </xf>
    <xf numFmtId="164" fontId="22" fillId="0" borderId="1" xfId="0" applyNumberFormat="1" applyFont="1" applyBorder="1" applyAlignment="1" applyProtection="1">
      <alignment horizontal="center" wrapText="1"/>
    </xf>
    <xf numFmtId="16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wrapText="1"/>
    </xf>
    <xf numFmtId="0" fontId="20" fillId="4" borderId="1" xfId="311" applyNumberFormat="1" applyFont="1" applyFill="1" applyBorder="1" applyAlignment="1">
      <alignment horizontal="left"/>
    </xf>
    <xf numFmtId="14" fontId="18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0" fontId="23" fillId="0" borderId="13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164" fontId="25" fillId="0" borderId="13" xfId="1" applyNumberFormat="1" applyFont="1" applyFill="1" applyBorder="1" applyAlignment="1">
      <alignment horizontal="center" vertical="center"/>
    </xf>
    <xf numFmtId="164" fontId="25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13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13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4"/>
    <cellStyle name="Normal 105" xfId="105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4"/>
    <cellStyle name="Normal 120" xfId="120"/>
    <cellStyle name="Normal 121" xfId="121"/>
    <cellStyle name="Normal 122" xfId="122"/>
    <cellStyle name="Normal 123" xfId="123"/>
    <cellStyle name="Normal 124" xfId="126"/>
    <cellStyle name="Normal 125" xfId="124"/>
    <cellStyle name="Normal 126" xfId="128"/>
    <cellStyle name="Normal 127" xfId="129"/>
    <cellStyle name="Normal 128" xfId="130"/>
    <cellStyle name="Normal 129" xfId="125"/>
    <cellStyle name="Normal 13" xfId="15"/>
    <cellStyle name="Normal 130" xfId="132"/>
    <cellStyle name="Normal 131" xfId="133"/>
    <cellStyle name="Normal 132" xfId="134"/>
    <cellStyle name="Normal 133" xfId="127"/>
    <cellStyle name="Normal 134" xfId="136"/>
    <cellStyle name="Normal 135" xfId="137"/>
    <cellStyle name="Normal 136" xfId="138"/>
    <cellStyle name="Normal 137" xfId="139"/>
    <cellStyle name="Normal 138" xfId="140"/>
    <cellStyle name="Normal 139" xfId="141"/>
    <cellStyle name="Normal 14" xfId="13"/>
    <cellStyle name="Normal 140" xfId="142"/>
    <cellStyle name="Normal 141" xfId="143"/>
    <cellStyle name="Normal 142" xfId="144"/>
    <cellStyle name="Normal 143" xfId="145"/>
    <cellStyle name="Normal 144" xfId="135"/>
    <cellStyle name="Normal 145" xfId="147"/>
    <cellStyle name="Normal 146" xfId="148"/>
    <cellStyle name="Normal 147" xfId="146"/>
    <cellStyle name="Normal 148" xfId="149"/>
    <cellStyle name="Normal 149" xfId="150"/>
    <cellStyle name="Normal 15" xfId="17"/>
    <cellStyle name="Normal 150" xfId="151"/>
    <cellStyle name="Normal 151" xfId="13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8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8"/>
    <cellStyle name="Normal 169" xfId="172"/>
    <cellStyle name="Normal 17" xfId="19"/>
    <cellStyle name="Normal 170" xfId="173"/>
    <cellStyle name="Normal 171" xfId="174"/>
    <cellStyle name="Normal 172" xfId="175"/>
    <cellStyle name="Normal 173" xfId="176"/>
    <cellStyle name="Normal 174" xfId="177"/>
    <cellStyle name="Normal 175" xfId="178"/>
    <cellStyle name="Normal 176" xfId="179"/>
    <cellStyle name="Normal 177" xfId="180"/>
    <cellStyle name="Normal 178" xfId="181"/>
    <cellStyle name="Normal 179" xfId="182"/>
    <cellStyle name="Normal 18" xfId="20"/>
    <cellStyle name="Normal 180" xfId="183"/>
    <cellStyle name="Normal 181" xfId="171"/>
    <cellStyle name="Normal 182" xfId="184"/>
    <cellStyle name="Normal 183" xfId="185"/>
    <cellStyle name="Normal 184" xfId="186"/>
    <cellStyle name="Normal 185" xfId="187"/>
    <cellStyle name="Normal 186" xfId="188"/>
    <cellStyle name="Normal 187" xfId="189"/>
    <cellStyle name="Normal 188" xfId="190"/>
    <cellStyle name="Normal 189" xfId="191"/>
    <cellStyle name="Normal 19" xfId="21"/>
    <cellStyle name="Normal 190" xfId="192"/>
    <cellStyle name="Normal 191" xfId="193"/>
    <cellStyle name="Normal 192" xfId="194"/>
    <cellStyle name="Normal 193" xfId="195"/>
    <cellStyle name="Normal 194" xfId="196"/>
    <cellStyle name="Normal 195" xfId="197"/>
    <cellStyle name="Normal 196" xfId="198"/>
    <cellStyle name="Normal 197" xfId="199"/>
    <cellStyle name="Normal 198" xfId="200"/>
    <cellStyle name="Normal 199" xfId="201"/>
    <cellStyle name="Normal 2" xfId="1"/>
    <cellStyle name="Normal 2 2" xfId="2"/>
    <cellStyle name="Normal 20" xfId="22"/>
    <cellStyle name="Normal 200" xfId="202"/>
    <cellStyle name="Normal 201" xfId="203"/>
    <cellStyle name="Normal 202" xfId="204"/>
    <cellStyle name="Normal 203" xfId="205"/>
    <cellStyle name="Normal 204" xfId="206"/>
    <cellStyle name="Normal 205" xfId="207"/>
    <cellStyle name="Normal 206" xfId="208"/>
    <cellStyle name="Normal 207" xfId="209"/>
    <cellStyle name="Normal 208" xfId="210"/>
    <cellStyle name="Normal 209" xfId="211"/>
    <cellStyle name="Normal 21" xfId="23"/>
    <cellStyle name="Normal 210" xfId="212"/>
    <cellStyle name="Normal 211" xfId="213"/>
    <cellStyle name="Normal 212" xfId="214"/>
    <cellStyle name="Normal 213" xfId="170"/>
    <cellStyle name="Normal 214" xfId="216"/>
    <cellStyle name="Normal 215" xfId="217"/>
    <cellStyle name="Normal 216" xfId="218"/>
    <cellStyle name="Normal 217" xfId="219"/>
    <cellStyle name="Normal 218" xfId="220"/>
    <cellStyle name="Normal 219" xfId="221"/>
    <cellStyle name="Normal 22" xfId="24"/>
    <cellStyle name="Normal 220" xfId="222"/>
    <cellStyle name="Normal 221" xfId="223"/>
    <cellStyle name="Normal 222" xfId="224"/>
    <cellStyle name="Normal 223" xfId="225"/>
    <cellStyle name="Normal 224" xfId="226"/>
    <cellStyle name="Normal 225" xfId="227"/>
    <cellStyle name="Normal 226" xfId="228"/>
    <cellStyle name="Normal 227" xfId="229"/>
    <cellStyle name="Normal 228" xfId="230"/>
    <cellStyle name="Normal 229" xfId="231"/>
    <cellStyle name="Normal 23" xfId="25"/>
    <cellStyle name="Normal 230" xfId="232"/>
    <cellStyle name="Normal 231" xfId="233"/>
    <cellStyle name="Normal 232" xfId="234"/>
    <cellStyle name="Normal 233" xfId="235"/>
    <cellStyle name="Normal 234" xfId="236"/>
    <cellStyle name="Normal 235" xfId="237"/>
    <cellStyle name="Normal 236" xfId="238"/>
    <cellStyle name="Normal 237" xfId="239"/>
    <cellStyle name="Normal 238" xfId="240"/>
    <cellStyle name="Normal 239" xfId="169"/>
    <cellStyle name="Normal 24" xfId="26"/>
    <cellStyle name="Normal 240" xfId="242"/>
    <cellStyle name="Normal 241" xfId="243"/>
    <cellStyle name="Normal 242" xfId="244"/>
    <cellStyle name="Normal 243" xfId="245"/>
    <cellStyle name="Normal 244" xfId="246"/>
    <cellStyle name="Normal 245" xfId="247"/>
    <cellStyle name="Normal 246" xfId="248"/>
    <cellStyle name="Normal 247" xfId="249"/>
    <cellStyle name="Normal 248" xfId="250"/>
    <cellStyle name="Normal 249" xfId="251"/>
    <cellStyle name="Normal 25" xfId="27"/>
    <cellStyle name="Normal 250" xfId="252"/>
    <cellStyle name="Normal 251" xfId="253"/>
    <cellStyle name="Normal 252" xfId="254"/>
    <cellStyle name="Normal 253" xfId="255"/>
    <cellStyle name="Normal 254" xfId="256"/>
    <cellStyle name="Normal 255" xfId="257"/>
    <cellStyle name="Normal 256" xfId="258"/>
    <cellStyle name="Normal 257" xfId="259"/>
    <cellStyle name="Normal 258" xfId="260"/>
    <cellStyle name="Normal 259" xfId="261"/>
    <cellStyle name="Normal 26" xfId="28"/>
    <cellStyle name="Normal 260" xfId="262"/>
    <cellStyle name="Normal 261" xfId="263"/>
    <cellStyle name="Normal 262" xfId="264"/>
    <cellStyle name="Normal 263" xfId="265"/>
    <cellStyle name="Normal 264" xfId="266"/>
    <cellStyle name="Normal 265" xfId="267"/>
    <cellStyle name="Normal 266" xfId="268"/>
    <cellStyle name="Normal 267" xfId="269"/>
    <cellStyle name="Normal 268" xfId="241"/>
    <cellStyle name="Normal 269" xfId="270"/>
    <cellStyle name="Normal 27" xfId="29"/>
    <cellStyle name="Normal 270" xfId="271"/>
    <cellStyle name="Normal 271" xfId="272"/>
    <cellStyle name="Normal 272" xfId="273"/>
    <cellStyle name="Normal 273" xfId="274"/>
    <cellStyle name="Normal 274" xfId="275"/>
    <cellStyle name="Normal 275" xfId="276"/>
    <cellStyle name="Normal 276" xfId="277"/>
    <cellStyle name="Normal 277" xfId="278"/>
    <cellStyle name="Normal 278" xfId="215"/>
    <cellStyle name="Normal 279" xfId="279"/>
    <cellStyle name="Normal 28" xfId="30"/>
    <cellStyle name="Normal 280" xfId="280"/>
    <cellStyle name="Normal 281" xfId="281"/>
    <cellStyle name="Normal 282" xfId="282"/>
    <cellStyle name="Normal 283" xfId="283"/>
    <cellStyle name="Normal 284" xfId="286"/>
    <cellStyle name="Normal 285" xfId="287"/>
    <cellStyle name="Normal 286" xfId="288"/>
    <cellStyle name="Normal 287" xfId="289"/>
    <cellStyle name="Normal 288" xfId="290"/>
    <cellStyle name="Normal 289" xfId="291"/>
    <cellStyle name="Normal 29" xfId="31"/>
    <cellStyle name="Normal 290" xfId="292"/>
    <cellStyle name="Normal 291" xfId="293"/>
    <cellStyle name="Normal 292" xfId="294"/>
    <cellStyle name="Normal 293" xfId="295"/>
    <cellStyle name="Normal 294" xfId="296"/>
    <cellStyle name="Normal 295" xfId="297"/>
    <cellStyle name="Normal 296" xfId="298"/>
    <cellStyle name="Normal 297" xfId="299"/>
    <cellStyle name="Normal 298" xfId="300"/>
    <cellStyle name="Normal 299" xfId="301"/>
    <cellStyle name="Normal 3" xfId="3"/>
    <cellStyle name="Normal 30" xfId="32"/>
    <cellStyle name="Normal 300" xfId="302"/>
    <cellStyle name="Normal 301" xfId="303"/>
    <cellStyle name="Normal 302" xfId="304"/>
    <cellStyle name="Normal 303" xfId="305"/>
    <cellStyle name="Normal 304" xfId="285"/>
    <cellStyle name="Normal 305" xfId="306"/>
    <cellStyle name="Normal 306" xfId="284"/>
    <cellStyle name="Normal 307" xfId="307"/>
    <cellStyle name="Normal 308" xfId="308"/>
    <cellStyle name="Normal 309" xfId="310"/>
    <cellStyle name="Normal 31" xfId="33"/>
    <cellStyle name="Normal 310" xfId="309"/>
    <cellStyle name="Normal 311" xfId="311"/>
    <cellStyle name="Normal 311 2" xfId="312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4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49" xfId="51"/>
    <cellStyle name="Normal 5" xfId="5"/>
    <cellStyle name="Normal 50" xfId="52"/>
    <cellStyle name="Normal 51" xfId="53"/>
    <cellStyle name="Normal 52" xfId="54"/>
    <cellStyle name="Normal 53" xfId="55"/>
    <cellStyle name="Normal 54" xfId="56"/>
    <cellStyle name="Normal 55" xfId="57"/>
    <cellStyle name="Normal 56" xfId="58"/>
    <cellStyle name="Normal 57" xfId="59"/>
    <cellStyle name="Normal 58" xfId="60"/>
    <cellStyle name="Normal 59" xfId="61"/>
    <cellStyle name="Normal 6" xfId="6"/>
    <cellStyle name="Normal 60" xfId="62"/>
    <cellStyle name="Normal 61" xfId="63"/>
    <cellStyle name="Normal 62" xfId="64"/>
    <cellStyle name="Normal 63" xfId="65"/>
    <cellStyle name="Normal 64" xfId="12"/>
    <cellStyle name="Normal 65" xfId="66"/>
    <cellStyle name="Normal 66" xfId="67"/>
    <cellStyle name="Normal 67" xfId="68"/>
    <cellStyle name="Normal 68" xfId="69"/>
    <cellStyle name="Normal 69" xfId="16"/>
    <cellStyle name="Normal 7" xfId="7"/>
    <cellStyle name="Normal 70" xfId="70"/>
    <cellStyle name="Normal 71" xfId="71"/>
    <cellStyle name="Normal 72" xfId="72"/>
    <cellStyle name="Normal 73" xfId="73"/>
    <cellStyle name="Normal 74" xfId="74"/>
    <cellStyle name="Normal 75" xfId="75"/>
    <cellStyle name="Normal 76" xfId="76"/>
    <cellStyle name="Normal 77" xfId="77"/>
    <cellStyle name="Normal 78" xfId="80"/>
    <cellStyle name="Normal 79" xfId="81"/>
    <cellStyle name="Normal 8" xfId="8"/>
    <cellStyle name="Normal 80" xfId="82"/>
    <cellStyle name="Normal 81" xfId="83"/>
    <cellStyle name="Normal 82" xfId="79"/>
    <cellStyle name="Normal 83" xfId="78"/>
    <cellStyle name="Normal 84" xfId="84"/>
    <cellStyle name="Normal 85" xfId="85"/>
    <cellStyle name="Normal 86" xfId="86"/>
    <cellStyle name="Normal 87" xfId="87"/>
    <cellStyle name="Normal 88" xfId="88"/>
    <cellStyle name="Normal 89" xfId="90"/>
    <cellStyle name="Normal 9" xfId="9"/>
    <cellStyle name="Normal 90" xfId="91"/>
    <cellStyle name="Normal 91" xfId="92"/>
    <cellStyle name="Normal 92" xfId="89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21"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vertical="bottom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970109</xdr:colOff>
      <xdr:row>0</xdr:row>
      <xdr:rowOff>134470</xdr:rowOff>
    </xdr:from>
    <xdr:to>
      <xdr:col>10</xdr:col>
      <xdr:colOff>1132596</xdr:colOff>
      <xdr:row>1</xdr:row>
      <xdr:rowOff>232921</xdr:rowOff>
    </xdr:to>
    <xdr:sp macro="" textlink="">
      <xdr:nvSpPr>
        <xdr:cNvPr id="3" name="TextBox 2"/>
        <xdr:cNvSpPr txBox="1"/>
      </xdr:nvSpPr>
      <xdr:spPr>
        <a:xfrm>
          <a:off x="3110433" y="134470"/>
          <a:ext cx="8690163" cy="21715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CENTRAL SAN JOAQUIN VALLEY</a:t>
          </a:r>
        </a:p>
        <a:p>
          <a:pPr algn="ctr"/>
          <a:r>
            <a:rPr lang="en-US" sz="20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RISK MANAGEMENT AUTHORITY</a:t>
          </a:r>
          <a:endParaRPr lang="en-US" sz="2000">
            <a:solidFill>
              <a:srgbClr val="00206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1750 Creekside Oaks Drive, Suite 200 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Wingdings"/>
            </a:rPr>
            <a:t>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Sacramento, CA  95833</a:t>
          </a:r>
          <a:endParaRPr lang="en-US" sz="1400">
            <a:solidFill>
              <a:srgbClr val="00206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(916) 244-1100 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Wingdings"/>
            </a:rPr>
            <a:t>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(800) 541-4591</a:t>
          </a:r>
          <a:endParaRPr lang="en-US" sz="1400">
            <a:solidFill>
              <a:srgbClr val="00206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Fax (916) 244-1199 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Wingdings"/>
            </a:rPr>
            <a:t>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E-Mail </a:t>
          </a:r>
          <a:r>
            <a:rPr lang="en-US" sz="1400" b="1" u="sng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hlinkClick xmlns:r="http://schemas.openxmlformats.org/officeDocument/2006/relationships" r:id=""/>
            </a:rPr>
            <a:t>jeanette.workman@sedgwick.com</a:t>
          </a:r>
          <a:r>
            <a:rPr lang="en-US" sz="1400" b="1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400">
            <a:solidFill>
              <a:srgbClr val="0070C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6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AUTO PHYSICAL DAMAGE (APD) PROGRAM</a:t>
          </a:r>
          <a:endParaRPr lang="en-US" sz="16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ADDITIONS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0</xdr:row>
          <xdr:rowOff>209550</xdr:rowOff>
        </xdr:from>
        <xdr:to>
          <xdr:col>3</xdr:col>
          <xdr:colOff>1447800</xdr:colOff>
          <xdr:row>0</xdr:row>
          <xdr:rowOff>2028825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B5:L24" totalsRowShown="0" headerRowDxfId="15" dataDxfId="13" headerRowBorderDxfId="14" tableBorderDxfId="12" totalsRowBorderDxfId="11">
  <tableColumns count="11">
    <tableColumn id="8" name="YEAR" dataDxfId="10" dataCellStyle="Normal 2"/>
    <tableColumn id="1" name="MAKE" dataDxfId="9" dataCellStyle="Normal 2"/>
    <tableColumn id="2" name="MODEL" dataDxfId="8" dataCellStyle="Normal 2"/>
    <tableColumn id="5" name="TYPE" dataDxfId="7"/>
    <tableColumn id="3" name="DATE ADDED" dataDxfId="6"/>
    <tableColumn id="6" name="APIP Value" dataDxfId="5">
      <calculatedColumnFormula>IF(E6=$N$7,$O$7,IF(E6=$N$8,$O$8,IF(E6=$N$9,$O$9,IF(E6=$N$10,$O$10,IF(E6=$N$11,$O$11,IF(E6=$N$12,$O$12,IF(E6=$N$13,$O$13,IF(E6=$N$14,$O$14,IF(E6=$N$15,$O$15,IF(E6=$N$16,$O$16,IF(E6=$N$17,$O$17,IF(E6=$N$18,$O$18,IF(E6=$N$19,$O$19,IF(E6=$N$20,$O$20,IF(E6=$N$21,$O$21,IF(E6=$N$22,$O$22,IF(E6=$N$23,$O$23,IF(E6=$N$24,$O$24,IF(E6=$N$25,$O$25,IF(E6=$N$26,$O$26,IF(E6=$N$27,$O$27,0)))))))))))))))))))))</calculatedColumnFormula>
    </tableColumn>
    <tableColumn id="9" name="REPLACEMENT COST VALUE" dataDxfId="4">
      <calculatedColumnFormula>G6</calculatedColumnFormula>
    </tableColumn>
    <tableColumn id="11" name="REPORTED VALUE MEETS MINIMUM RCV" dataDxfId="3">
      <calculatedColumnFormula>IF(AND(G6=0,H6&gt;0),"ERROR - Please Select Vehicle Type",IF(AND(G6&gt;0,H6&gt;=G6),"OK",IF(AND(G6&gt;0,H6&lt;G6),"ERROR - Please Increase RCV","-")))</calculatedColumnFormula>
    </tableColumn>
    <tableColumn id="15" name="VIN" dataDxfId="2" dataCellStyle="Normal 311"/>
    <tableColumn id="13" name="City ID # (Optional)" dataDxfId="1" dataCellStyle="Normal 311"/>
    <tableColumn id="7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showGridLines="0" tabSelected="1" topLeftCell="B4" zoomScale="85" zoomScaleNormal="85" zoomScaleSheetLayoutView="85" zoomScalePageLayoutView="85" workbookViewId="0">
      <selection activeCell="C4" sqref="C4"/>
    </sheetView>
  </sheetViews>
  <sheetFormatPr defaultRowHeight="15" x14ac:dyDescent="0.25"/>
  <cols>
    <col min="1" max="1" width="25.5703125" style="3" hidden="1" customWidth="1"/>
    <col min="2" max="2" width="11.85546875" customWidth="1"/>
    <col min="3" max="3" width="20.140625" style="3" bestFit="1" customWidth="1"/>
    <col min="4" max="4" width="27.28515625" customWidth="1"/>
    <col min="5" max="5" width="26.42578125" style="2" bestFit="1" customWidth="1"/>
    <col min="6" max="6" width="17.42578125" style="2" customWidth="1"/>
    <col min="7" max="7" width="10.140625" hidden="1" customWidth="1"/>
    <col min="8" max="8" width="18.7109375" style="3" customWidth="1"/>
    <col min="9" max="9" width="23.140625" style="23" customWidth="1"/>
    <col min="10" max="10" width="32.42578125" style="3" customWidth="1"/>
    <col min="11" max="11" width="18.5703125" style="3" customWidth="1"/>
    <col min="12" max="12" width="37.85546875" style="5" customWidth="1"/>
    <col min="13" max="13" width="4" customWidth="1"/>
    <col min="14" max="14" width="29.7109375" style="3" hidden="1" customWidth="1"/>
    <col min="15" max="15" width="12.7109375" hidden="1" customWidth="1"/>
    <col min="16" max="16" width="28.7109375" customWidth="1"/>
    <col min="17" max="17" width="21.42578125" customWidth="1"/>
    <col min="19" max="19" width="20.5703125" hidden="1" customWidth="1"/>
  </cols>
  <sheetData>
    <row r="1" spans="1:19" s="3" customFormat="1" ht="163.5" customHeight="1" x14ac:dyDescent="0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9" s="4" customFormat="1" ht="54.75" customHeight="1" x14ac:dyDescent="0.35">
      <c r="B2" s="55" t="s">
        <v>94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9" s="4" customFormat="1" ht="18.75" x14ac:dyDescent="0.25">
      <c r="B3" s="66" t="s">
        <v>93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9" s="4" customFormat="1" ht="32.25" customHeight="1" thickBot="1" x14ac:dyDescent="0.3">
      <c r="B4" s="13" t="s">
        <v>34</v>
      </c>
      <c r="C4" s="16" t="s">
        <v>89</v>
      </c>
      <c r="D4" s="17"/>
      <c r="E4" s="12"/>
      <c r="F4" s="12"/>
      <c r="G4" s="12"/>
      <c r="H4" s="12"/>
      <c r="I4" s="63"/>
      <c r="J4" s="63"/>
      <c r="K4" s="63"/>
      <c r="L4" s="63"/>
      <c r="P4" s="14"/>
      <c r="Q4" s="14"/>
      <c r="S4" s="15" t="s">
        <v>88</v>
      </c>
    </row>
    <row r="5" spans="1:19" s="24" customFormat="1" ht="55.5" customHeight="1" thickBot="1" x14ac:dyDescent="0.3">
      <c r="A5" s="49" t="s">
        <v>91</v>
      </c>
      <c r="B5" s="18" t="s">
        <v>0</v>
      </c>
      <c r="C5" s="19" t="s">
        <v>1</v>
      </c>
      <c r="D5" s="20" t="s">
        <v>90</v>
      </c>
      <c r="E5" s="20" t="s">
        <v>3</v>
      </c>
      <c r="F5" s="20" t="s">
        <v>92</v>
      </c>
      <c r="G5" s="21" t="s">
        <v>5</v>
      </c>
      <c r="H5" s="22" t="s">
        <v>32</v>
      </c>
      <c r="I5" s="22" t="s">
        <v>31</v>
      </c>
      <c r="J5" s="20" t="s">
        <v>2</v>
      </c>
      <c r="K5" s="20" t="s">
        <v>33</v>
      </c>
      <c r="L5" s="22" t="s">
        <v>7</v>
      </c>
      <c r="N5" s="53" t="s">
        <v>35</v>
      </c>
      <c r="O5" s="54"/>
      <c r="P5" s="25" t="s">
        <v>6</v>
      </c>
      <c r="Q5" s="26" t="s">
        <v>24</v>
      </c>
      <c r="S5" s="27" t="s">
        <v>89</v>
      </c>
    </row>
    <row r="6" spans="1:19" s="28" customFormat="1" ht="27" customHeight="1" x14ac:dyDescent="0.25">
      <c r="A6" s="50" t="str">
        <f>$C$4</f>
        <v>[PLEASE SELECT]</v>
      </c>
      <c r="B6" s="41"/>
      <c r="C6" s="42"/>
      <c r="D6" s="42"/>
      <c r="E6" s="45"/>
      <c r="F6" s="51"/>
      <c r="G6" s="43">
        <f t="shared" ref="G6:G24" si="0">IF(E6=$N$7,$O$7,IF(E6=$N$8,$O$8,IF(E6=$N$9,$O$9,IF(E6=$N$10,$O$10,IF(E6=$N$11,$O$11,IF(E6=$N$12,$O$12,IF(E6=$N$13,$O$13,IF(E6=$N$14,$O$14,IF(E6=$N$15,$O$15,IF(E6=$N$16,$O$16,IF(E6=$N$17,$O$17,IF(E6=$N$18,$O$18,IF(E6=$N$19,$O$19,IF(E6=$N$20,$O$20,IF(E6=$N$21,$O$21,IF(E6=$N$22,$O$22,IF(E6=$N$23,$O$23,IF(E6=$N$24,$O$24,IF(E6=$N$25,$O$25,IF(E6=$N$26,$O$26,IF(E6=$N$27,$O$27,0)))))))))))))))))))))</f>
        <v>0</v>
      </c>
      <c r="H6" s="43">
        <f t="shared" ref="H6:H24" si="1">G6</f>
        <v>0</v>
      </c>
      <c r="I6" s="46" t="str">
        <f t="shared" ref="I6:I24" si="2">IF(AND(G6=0,H6&gt;0),"ERROR - Please Select Vehicle Type",IF(AND(G6&gt;0,H6&gt;=G6),"OK",IF(AND(G6&gt;0,H6&lt;G6),"ERROR - Please Increase RCV","-")))</f>
        <v>-</v>
      </c>
      <c r="J6" s="40"/>
      <c r="K6" s="42"/>
      <c r="L6" s="44"/>
      <c r="N6" s="25" t="s">
        <v>6</v>
      </c>
      <c r="O6" s="26" t="s">
        <v>24</v>
      </c>
      <c r="P6" s="29" t="s">
        <v>8</v>
      </c>
      <c r="Q6" s="30">
        <v>200000</v>
      </c>
      <c r="S6" s="28" t="s">
        <v>36</v>
      </c>
    </row>
    <row r="7" spans="1:19" s="28" customFormat="1" ht="27" customHeight="1" x14ac:dyDescent="0.25">
      <c r="A7" s="50" t="str">
        <f t="shared" ref="A7:A24" si="3">$C$4</f>
        <v>[PLEASE SELECT]</v>
      </c>
      <c r="B7" s="41"/>
      <c r="C7" s="42"/>
      <c r="D7" s="42"/>
      <c r="E7" s="45"/>
      <c r="F7" s="51"/>
      <c r="G7" s="43">
        <f t="shared" si="0"/>
        <v>0</v>
      </c>
      <c r="H7" s="43">
        <f t="shared" si="1"/>
        <v>0</v>
      </c>
      <c r="I7" s="46" t="str">
        <f t="shared" si="2"/>
        <v>-</v>
      </c>
      <c r="J7" s="40"/>
      <c r="K7" s="42"/>
      <c r="L7" s="44"/>
      <c r="N7" s="29" t="s">
        <v>8</v>
      </c>
      <c r="O7" s="30">
        <v>200000</v>
      </c>
      <c r="P7" s="29" t="s">
        <v>9</v>
      </c>
      <c r="Q7" s="30">
        <v>130000</v>
      </c>
      <c r="S7" s="28" t="s">
        <v>37</v>
      </c>
    </row>
    <row r="8" spans="1:19" s="28" customFormat="1" ht="27" customHeight="1" x14ac:dyDescent="0.25">
      <c r="A8" s="50" t="str">
        <f t="shared" si="3"/>
        <v>[PLEASE SELECT]</v>
      </c>
      <c r="B8" s="41"/>
      <c r="C8" s="42"/>
      <c r="D8" s="42"/>
      <c r="E8" s="45"/>
      <c r="F8" s="51"/>
      <c r="G8" s="43">
        <f t="shared" si="0"/>
        <v>0</v>
      </c>
      <c r="H8" s="43">
        <f t="shared" si="1"/>
        <v>0</v>
      </c>
      <c r="I8" s="46" t="str">
        <f t="shared" si="2"/>
        <v>-</v>
      </c>
      <c r="J8" s="40"/>
      <c r="K8" s="42"/>
      <c r="L8" s="44"/>
      <c r="N8" s="29" t="s">
        <v>9</v>
      </c>
      <c r="O8" s="30">
        <v>130000</v>
      </c>
      <c r="P8" s="29" t="s">
        <v>26</v>
      </c>
      <c r="Q8" s="30">
        <v>165774</v>
      </c>
      <c r="S8" s="24" t="s">
        <v>38</v>
      </c>
    </row>
    <row r="9" spans="1:19" s="28" customFormat="1" ht="27" customHeight="1" x14ac:dyDescent="0.25">
      <c r="A9" s="50" t="str">
        <f t="shared" si="3"/>
        <v>[PLEASE SELECT]</v>
      </c>
      <c r="B9" s="41"/>
      <c r="C9" s="42"/>
      <c r="D9" s="42"/>
      <c r="E9" s="45"/>
      <c r="F9" s="51"/>
      <c r="G9" s="43">
        <f t="shared" si="0"/>
        <v>0</v>
      </c>
      <c r="H9" s="43">
        <f t="shared" si="1"/>
        <v>0</v>
      </c>
      <c r="I9" s="46" t="str">
        <f t="shared" si="2"/>
        <v>-</v>
      </c>
      <c r="J9" s="40"/>
      <c r="K9" s="42"/>
      <c r="L9" s="44"/>
      <c r="N9" s="29" t="s">
        <v>26</v>
      </c>
      <c r="O9" s="30">
        <v>165774</v>
      </c>
      <c r="P9" s="29" t="s">
        <v>27</v>
      </c>
      <c r="Q9" s="30">
        <v>359178</v>
      </c>
      <c r="S9" s="24" t="s">
        <v>39</v>
      </c>
    </row>
    <row r="10" spans="1:19" s="28" customFormat="1" ht="27" customHeight="1" x14ac:dyDescent="0.25">
      <c r="A10" s="50" t="str">
        <f t="shared" si="3"/>
        <v>[PLEASE SELECT]</v>
      </c>
      <c r="B10" s="41"/>
      <c r="C10" s="42"/>
      <c r="D10" s="42"/>
      <c r="E10" s="45"/>
      <c r="F10" s="51"/>
      <c r="G10" s="43">
        <f t="shared" si="0"/>
        <v>0</v>
      </c>
      <c r="H10" s="43">
        <f t="shared" si="1"/>
        <v>0</v>
      </c>
      <c r="I10" s="46" t="str">
        <f t="shared" si="2"/>
        <v>-</v>
      </c>
      <c r="J10" s="40"/>
      <c r="K10" s="42"/>
      <c r="L10" s="44"/>
      <c r="M10" s="31"/>
      <c r="N10" s="29" t="s">
        <v>27</v>
      </c>
      <c r="O10" s="30">
        <v>359178</v>
      </c>
      <c r="P10" s="29" t="s">
        <v>10</v>
      </c>
      <c r="Q10" s="30">
        <v>661050</v>
      </c>
      <c r="S10" s="24" t="s">
        <v>40</v>
      </c>
    </row>
    <row r="11" spans="1:19" s="28" customFormat="1" ht="27" customHeight="1" x14ac:dyDescent="0.25">
      <c r="A11" s="50" t="str">
        <f t="shared" si="3"/>
        <v>[PLEASE SELECT]</v>
      </c>
      <c r="B11" s="41"/>
      <c r="C11" s="42"/>
      <c r="D11" s="42"/>
      <c r="E11" s="45"/>
      <c r="F11" s="51"/>
      <c r="G11" s="43">
        <f t="shared" si="0"/>
        <v>0</v>
      </c>
      <c r="H11" s="43">
        <f t="shared" si="1"/>
        <v>0</v>
      </c>
      <c r="I11" s="46" t="str">
        <f t="shared" si="2"/>
        <v>-</v>
      </c>
      <c r="J11" s="40"/>
      <c r="K11" s="42"/>
      <c r="L11" s="44"/>
      <c r="M11" s="31"/>
      <c r="N11" s="29" t="s">
        <v>10</v>
      </c>
      <c r="O11" s="30">
        <v>661050</v>
      </c>
      <c r="P11" s="29" t="s">
        <v>11</v>
      </c>
      <c r="Q11" s="30">
        <v>500000</v>
      </c>
      <c r="S11" s="24" t="s">
        <v>41</v>
      </c>
    </row>
    <row r="12" spans="1:19" s="28" customFormat="1" ht="27" customHeight="1" x14ac:dyDescent="0.25">
      <c r="A12" s="50" t="str">
        <f t="shared" si="3"/>
        <v>[PLEASE SELECT]</v>
      </c>
      <c r="B12" s="41"/>
      <c r="C12" s="42"/>
      <c r="D12" s="42"/>
      <c r="E12" s="45"/>
      <c r="F12" s="51"/>
      <c r="G12" s="43">
        <f t="shared" si="0"/>
        <v>0</v>
      </c>
      <c r="H12" s="43">
        <f t="shared" si="1"/>
        <v>0</v>
      </c>
      <c r="I12" s="46" t="str">
        <f t="shared" si="2"/>
        <v>-</v>
      </c>
      <c r="J12" s="40"/>
      <c r="K12" s="42"/>
      <c r="L12" s="44"/>
      <c r="M12" s="31"/>
      <c r="N12" s="29" t="s">
        <v>11</v>
      </c>
      <c r="O12" s="30">
        <v>500000</v>
      </c>
      <c r="P12" s="29" t="s">
        <v>28</v>
      </c>
      <c r="Q12" s="30">
        <v>200000</v>
      </c>
      <c r="S12" s="24" t="s">
        <v>42</v>
      </c>
    </row>
    <row r="13" spans="1:19" s="28" customFormat="1" ht="27" customHeight="1" x14ac:dyDescent="0.25">
      <c r="A13" s="50" t="str">
        <f t="shared" si="3"/>
        <v>[PLEASE SELECT]</v>
      </c>
      <c r="B13" s="41"/>
      <c r="C13" s="42"/>
      <c r="D13" s="42"/>
      <c r="E13" s="45"/>
      <c r="F13" s="51"/>
      <c r="G13" s="43">
        <f t="shared" si="0"/>
        <v>0</v>
      </c>
      <c r="H13" s="43">
        <f t="shared" si="1"/>
        <v>0</v>
      </c>
      <c r="I13" s="46" t="str">
        <f t="shared" si="2"/>
        <v>-</v>
      </c>
      <c r="J13" s="40"/>
      <c r="K13" s="42"/>
      <c r="L13" s="44"/>
      <c r="M13" s="31"/>
      <c r="N13" s="29" t="s">
        <v>28</v>
      </c>
      <c r="O13" s="30">
        <v>200000</v>
      </c>
      <c r="P13" s="29" t="s">
        <v>12</v>
      </c>
      <c r="Q13" s="30">
        <v>265239</v>
      </c>
      <c r="S13" s="24" t="s">
        <v>43</v>
      </c>
    </row>
    <row r="14" spans="1:19" s="28" customFormat="1" ht="27" customHeight="1" x14ac:dyDescent="0.25">
      <c r="A14" s="50" t="str">
        <f t="shared" si="3"/>
        <v>[PLEASE SELECT]</v>
      </c>
      <c r="B14" s="41"/>
      <c r="C14" s="42"/>
      <c r="D14" s="42"/>
      <c r="E14" s="45"/>
      <c r="F14" s="51"/>
      <c r="G14" s="43">
        <f t="shared" si="0"/>
        <v>0</v>
      </c>
      <c r="H14" s="43">
        <f t="shared" si="1"/>
        <v>0</v>
      </c>
      <c r="I14" s="46" t="str">
        <f t="shared" si="2"/>
        <v>-</v>
      </c>
      <c r="J14" s="40"/>
      <c r="K14" s="42"/>
      <c r="L14" s="44"/>
      <c r="M14" s="31"/>
      <c r="N14" s="29" t="s">
        <v>12</v>
      </c>
      <c r="O14" s="30">
        <v>265239</v>
      </c>
      <c r="P14" s="29" t="s">
        <v>13</v>
      </c>
      <c r="Q14" s="30">
        <v>431013</v>
      </c>
      <c r="S14" s="24" t="s">
        <v>44</v>
      </c>
    </row>
    <row r="15" spans="1:19" s="28" customFormat="1" ht="27" customHeight="1" x14ac:dyDescent="0.25">
      <c r="A15" s="50" t="str">
        <f t="shared" si="3"/>
        <v>[PLEASE SELECT]</v>
      </c>
      <c r="B15" s="41"/>
      <c r="C15" s="42"/>
      <c r="D15" s="42"/>
      <c r="E15" s="45"/>
      <c r="F15" s="51"/>
      <c r="G15" s="43">
        <f t="shared" si="0"/>
        <v>0</v>
      </c>
      <c r="H15" s="43">
        <f t="shared" si="1"/>
        <v>0</v>
      </c>
      <c r="I15" s="46" t="str">
        <f t="shared" si="2"/>
        <v>-</v>
      </c>
      <c r="J15" s="40"/>
      <c r="K15" s="42"/>
      <c r="L15" s="44"/>
      <c r="M15" s="31"/>
      <c r="N15" s="29" t="s">
        <v>13</v>
      </c>
      <c r="O15" s="30">
        <v>431013</v>
      </c>
      <c r="P15" s="29" t="s">
        <v>14</v>
      </c>
      <c r="Q15" s="30">
        <v>884129</v>
      </c>
      <c r="S15" s="24" t="s">
        <v>45</v>
      </c>
    </row>
    <row r="16" spans="1:19" s="28" customFormat="1" ht="27" customHeight="1" x14ac:dyDescent="0.25">
      <c r="A16" s="50" t="str">
        <f t="shared" si="3"/>
        <v>[PLEASE SELECT]</v>
      </c>
      <c r="B16" s="41"/>
      <c r="C16" s="42"/>
      <c r="D16" s="42"/>
      <c r="E16" s="45"/>
      <c r="F16" s="51"/>
      <c r="G16" s="43">
        <f t="shared" si="0"/>
        <v>0</v>
      </c>
      <c r="H16" s="43">
        <f t="shared" si="1"/>
        <v>0</v>
      </c>
      <c r="I16" s="46" t="str">
        <f t="shared" si="2"/>
        <v>-</v>
      </c>
      <c r="J16" s="40"/>
      <c r="K16" s="42"/>
      <c r="L16" s="44"/>
      <c r="M16" s="31"/>
      <c r="N16" s="29" t="s">
        <v>14</v>
      </c>
      <c r="O16" s="30">
        <v>884129</v>
      </c>
      <c r="P16" s="29" t="s">
        <v>29</v>
      </c>
      <c r="Q16" s="30">
        <v>38681</v>
      </c>
      <c r="S16" s="24" t="s">
        <v>46</v>
      </c>
    </row>
    <row r="17" spans="1:19" s="28" customFormat="1" ht="27" customHeight="1" x14ac:dyDescent="0.25">
      <c r="A17" s="50" t="str">
        <f t="shared" si="3"/>
        <v>[PLEASE SELECT]</v>
      </c>
      <c r="B17" s="41"/>
      <c r="C17" s="42"/>
      <c r="D17" s="42"/>
      <c r="E17" s="45"/>
      <c r="F17" s="51"/>
      <c r="G17" s="43">
        <f t="shared" si="0"/>
        <v>0</v>
      </c>
      <c r="H17" s="43">
        <f t="shared" si="1"/>
        <v>0</v>
      </c>
      <c r="I17" s="46" t="str">
        <f t="shared" si="2"/>
        <v>-</v>
      </c>
      <c r="J17" s="40"/>
      <c r="K17" s="42"/>
      <c r="L17" s="44"/>
      <c r="N17" s="29" t="s">
        <v>29</v>
      </c>
      <c r="O17" s="30">
        <v>38681</v>
      </c>
      <c r="P17" s="29" t="s">
        <v>30</v>
      </c>
      <c r="Q17" s="30">
        <v>30945</v>
      </c>
      <c r="S17" s="24" t="s">
        <v>47</v>
      </c>
    </row>
    <row r="18" spans="1:19" s="28" customFormat="1" ht="27" customHeight="1" x14ac:dyDescent="0.25">
      <c r="A18" s="50" t="str">
        <f t="shared" si="3"/>
        <v>[PLEASE SELECT]</v>
      </c>
      <c r="B18" s="41"/>
      <c r="C18" s="42"/>
      <c r="D18" s="42"/>
      <c r="E18" s="45"/>
      <c r="F18" s="51"/>
      <c r="G18" s="43">
        <f t="shared" si="0"/>
        <v>0</v>
      </c>
      <c r="H18" s="43">
        <f t="shared" si="1"/>
        <v>0</v>
      </c>
      <c r="I18" s="46" t="str">
        <f t="shared" si="2"/>
        <v>-</v>
      </c>
      <c r="J18" s="40"/>
      <c r="K18" s="42"/>
      <c r="L18" s="44"/>
      <c r="N18" s="29" t="s">
        <v>30</v>
      </c>
      <c r="O18" s="30">
        <v>30945</v>
      </c>
      <c r="P18" s="29" t="s">
        <v>15</v>
      </c>
      <c r="Q18" s="30">
        <v>50945</v>
      </c>
      <c r="S18" s="24" t="s">
        <v>48</v>
      </c>
    </row>
    <row r="19" spans="1:19" s="28" customFormat="1" ht="27" customHeight="1" x14ac:dyDescent="0.25">
      <c r="A19" s="50" t="str">
        <f t="shared" si="3"/>
        <v>[PLEASE SELECT]</v>
      </c>
      <c r="B19" s="41"/>
      <c r="C19" s="42"/>
      <c r="D19" s="42"/>
      <c r="E19" s="45"/>
      <c r="F19" s="51"/>
      <c r="G19" s="43">
        <f t="shared" si="0"/>
        <v>0</v>
      </c>
      <c r="H19" s="43">
        <f t="shared" si="1"/>
        <v>0</v>
      </c>
      <c r="I19" s="46" t="str">
        <f t="shared" si="2"/>
        <v>-</v>
      </c>
      <c r="J19" s="40"/>
      <c r="K19" s="42"/>
      <c r="L19" s="44"/>
      <c r="N19" s="29" t="s">
        <v>15</v>
      </c>
      <c r="O19" s="30">
        <v>50945</v>
      </c>
      <c r="P19" s="29" t="s">
        <v>16</v>
      </c>
      <c r="Q19" s="30">
        <v>25000</v>
      </c>
      <c r="S19" s="24" t="s">
        <v>49</v>
      </c>
    </row>
    <row r="20" spans="1:19" s="28" customFormat="1" ht="27" customHeight="1" x14ac:dyDescent="0.25">
      <c r="A20" s="50" t="str">
        <f t="shared" si="3"/>
        <v>[PLEASE SELECT]</v>
      </c>
      <c r="B20" s="41"/>
      <c r="C20" s="42"/>
      <c r="D20" s="42"/>
      <c r="E20" s="45"/>
      <c r="F20" s="51"/>
      <c r="G20" s="43">
        <f t="shared" si="0"/>
        <v>0</v>
      </c>
      <c r="H20" s="43">
        <f t="shared" si="1"/>
        <v>0</v>
      </c>
      <c r="I20" s="46" t="str">
        <f t="shared" si="2"/>
        <v>-</v>
      </c>
      <c r="J20" s="40"/>
      <c r="K20" s="42"/>
      <c r="L20" s="44"/>
      <c r="N20" s="29" t="s">
        <v>16</v>
      </c>
      <c r="O20" s="30">
        <v>25000</v>
      </c>
      <c r="P20" s="29" t="s">
        <v>17</v>
      </c>
      <c r="Q20" s="30">
        <v>26524</v>
      </c>
      <c r="S20" s="24" t="s">
        <v>50</v>
      </c>
    </row>
    <row r="21" spans="1:19" s="28" customFormat="1" ht="27" customHeight="1" x14ac:dyDescent="0.25">
      <c r="A21" s="50" t="str">
        <f t="shared" si="3"/>
        <v>[PLEASE SELECT]</v>
      </c>
      <c r="B21" s="41"/>
      <c r="C21" s="42"/>
      <c r="D21" s="42"/>
      <c r="E21" s="45"/>
      <c r="F21" s="51"/>
      <c r="G21" s="43">
        <f t="shared" si="0"/>
        <v>0</v>
      </c>
      <c r="H21" s="43">
        <f t="shared" si="1"/>
        <v>0</v>
      </c>
      <c r="I21" s="46" t="str">
        <f t="shared" si="2"/>
        <v>-</v>
      </c>
      <c r="J21" s="40"/>
      <c r="K21" s="42"/>
      <c r="L21" s="44"/>
      <c r="N21" s="29" t="s">
        <v>17</v>
      </c>
      <c r="O21" s="30">
        <v>26524</v>
      </c>
      <c r="P21" s="29" t="s">
        <v>18</v>
      </c>
      <c r="Q21" s="30">
        <v>350000</v>
      </c>
      <c r="S21" s="24" t="s">
        <v>51</v>
      </c>
    </row>
    <row r="22" spans="1:19" s="28" customFormat="1" ht="27" customHeight="1" x14ac:dyDescent="0.25">
      <c r="A22" s="50" t="str">
        <f t="shared" si="3"/>
        <v>[PLEASE SELECT]</v>
      </c>
      <c r="B22" s="41"/>
      <c r="C22" s="42"/>
      <c r="D22" s="42"/>
      <c r="E22" s="45"/>
      <c r="F22" s="51"/>
      <c r="G22" s="43">
        <f t="shared" si="0"/>
        <v>0</v>
      </c>
      <c r="H22" s="43">
        <f t="shared" si="1"/>
        <v>0</v>
      </c>
      <c r="I22" s="46" t="str">
        <f t="shared" si="2"/>
        <v>-</v>
      </c>
      <c r="J22" s="40"/>
      <c r="K22" s="42"/>
      <c r="L22" s="44"/>
      <c r="N22" s="29" t="s">
        <v>18</v>
      </c>
      <c r="O22" s="30">
        <v>350000</v>
      </c>
      <c r="P22" s="29" t="s">
        <v>19</v>
      </c>
      <c r="Q22" s="30">
        <v>450000</v>
      </c>
      <c r="S22" s="24" t="s">
        <v>52</v>
      </c>
    </row>
    <row r="23" spans="1:19" s="28" customFormat="1" ht="27" customHeight="1" x14ac:dyDescent="0.25">
      <c r="A23" s="50" t="str">
        <f t="shared" si="3"/>
        <v>[PLEASE SELECT]</v>
      </c>
      <c r="B23" s="41"/>
      <c r="C23" s="42"/>
      <c r="D23" s="42"/>
      <c r="E23" s="45"/>
      <c r="F23" s="51"/>
      <c r="G23" s="43">
        <f t="shared" si="0"/>
        <v>0</v>
      </c>
      <c r="H23" s="43">
        <f t="shared" si="1"/>
        <v>0</v>
      </c>
      <c r="I23" s="46" t="str">
        <f t="shared" si="2"/>
        <v>-</v>
      </c>
      <c r="J23" s="40"/>
      <c r="K23" s="42"/>
      <c r="L23" s="44"/>
      <c r="N23" s="29" t="s">
        <v>19</v>
      </c>
      <c r="O23" s="30">
        <v>450000</v>
      </c>
      <c r="P23" s="32" t="s">
        <v>20</v>
      </c>
      <c r="Q23" s="33">
        <v>245000</v>
      </c>
      <c r="S23" s="24" t="s">
        <v>53</v>
      </c>
    </row>
    <row r="24" spans="1:19" s="28" customFormat="1" ht="27" customHeight="1" x14ac:dyDescent="0.25">
      <c r="A24" s="50" t="str">
        <f t="shared" si="3"/>
        <v>[PLEASE SELECT]</v>
      </c>
      <c r="B24" s="41"/>
      <c r="C24" s="42"/>
      <c r="D24" s="42"/>
      <c r="E24" s="45"/>
      <c r="F24" s="51"/>
      <c r="G24" s="43">
        <f t="shared" si="0"/>
        <v>0</v>
      </c>
      <c r="H24" s="43">
        <f t="shared" si="1"/>
        <v>0</v>
      </c>
      <c r="I24" s="46" t="str">
        <f t="shared" si="2"/>
        <v>-</v>
      </c>
      <c r="J24" s="40"/>
      <c r="K24" s="42"/>
      <c r="L24" s="44"/>
      <c r="N24" s="29" t="s">
        <v>20</v>
      </c>
      <c r="O24" s="30">
        <v>245000</v>
      </c>
      <c r="P24" s="34" t="s">
        <v>21</v>
      </c>
      <c r="Q24" s="35">
        <v>100000</v>
      </c>
      <c r="S24" s="24" t="s">
        <v>54</v>
      </c>
    </row>
    <row r="25" spans="1:19" ht="26.1" customHeight="1" x14ac:dyDescent="0.25">
      <c r="C25" s="1"/>
      <c r="D25" s="1"/>
      <c r="F25" s="59" t="s">
        <v>4</v>
      </c>
      <c r="G25" s="47">
        <f>SUBTOTAL(109,Table1[APIP Value])</f>
        <v>0</v>
      </c>
      <c r="H25" s="61">
        <f>SUBTOTAL(109,Table1[REPLACEMENT COST VALUE])</f>
        <v>0</v>
      </c>
      <c r="I25" s="64"/>
      <c r="J25" s="64"/>
      <c r="K25" s="64"/>
      <c r="L25" s="64"/>
      <c r="M25" s="3"/>
      <c r="N25" s="10" t="s">
        <v>21</v>
      </c>
      <c r="O25" s="9">
        <v>100000</v>
      </c>
      <c r="P25" s="34" t="s">
        <v>22</v>
      </c>
      <c r="Q25" s="35">
        <v>50000</v>
      </c>
      <c r="S25" s="4" t="s">
        <v>55</v>
      </c>
    </row>
    <row r="26" spans="1:19" ht="26.1" customHeight="1" thickBot="1" x14ac:dyDescent="0.3">
      <c r="F26" s="60"/>
      <c r="G26" s="48"/>
      <c r="H26" s="62"/>
      <c r="I26" s="65"/>
      <c r="J26" s="65"/>
      <c r="K26" s="65"/>
      <c r="L26" s="65"/>
      <c r="M26" s="3"/>
      <c r="N26" s="10" t="s">
        <v>22</v>
      </c>
      <c r="O26" s="9">
        <v>50000</v>
      </c>
      <c r="P26" s="36" t="s">
        <v>23</v>
      </c>
      <c r="Q26" s="37">
        <v>40000</v>
      </c>
      <c r="S26" s="4" t="s">
        <v>56</v>
      </c>
    </row>
    <row r="27" spans="1:19" ht="20.25" customHeight="1" thickBot="1" x14ac:dyDescent="0.3">
      <c r="B27" s="58" t="s">
        <v>95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3"/>
      <c r="N27" s="8" t="s">
        <v>23</v>
      </c>
      <c r="O27" s="7">
        <v>40000</v>
      </c>
      <c r="P27" s="38" t="s">
        <v>25</v>
      </c>
      <c r="Q27" s="39"/>
      <c r="S27" s="4" t="s">
        <v>57</v>
      </c>
    </row>
    <row r="28" spans="1:19" ht="23.2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3"/>
      <c r="N28" s="6" t="s">
        <v>25</v>
      </c>
      <c r="O28" s="11"/>
      <c r="P28" s="39"/>
      <c r="Q28" s="39"/>
      <c r="S28" s="4" t="s">
        <v>58</v>
      </c>
    </row>
    <row r="29" spans="1:19" ht="23.85" customHeight="1" x14ac:dyDescent="0.25">
      <c r="L29" s="4"/>
      <c r="M29" s="3"/>
      <c r="N29"/>
      <c r="S29" s="4" t="s">
        <v>59</v>
      </c>
    </row>
    <row r="30" spans="1:19" ht="23.85" customHeight="1" x14ac:dyDescent="0.25">
      <c r="M30" s="3"/>
      <c r="N30"/>
      <c r="S30" s="4" t="s">
        <v>60</v>
      </c>
    </row>
    <row r="31" spans="1:19" x14ac:dyDescent="0.25">
      <c r="L31" s="4"/>
      <c r="N31"/>
      <c r="S31" s="4" t="s">
        <v>61</v>
      </c>
    </row>
    <row r="32" spans="1:19" x14ac:dyDescent="0.25">
      <c r="L32" s="4"/>
      <c r="N32"/>
      <c r="S32" s="4" t="s">
        <v>62</v>
      </c>
    </row>
    <row r="33" spans="12:19" x14ac:dyDescent="0.25">
      <c r="L33" s="4"/>
      <c r="N33"/>
      <c r="S33" s="4" t="s">
        <v>63</v>
      </c>
    </row>
    <row r="34" spans="12:19" x14ac:dyDescent="0.25">
      <c r="L34" s="4"/>
      <c r="N34"/>
      <c r="S34" s="4" t="s">
        <v>64</v>
      </c>
    </row>
    <row r="35" spans="12:19" x14ac:dyDescent="0.25">
      <c r="L35" s="52" t="s">
        <v>96</v>
      </c>
      <c r="N35"/>
      <c r="S35" s="4" t="s">
        <v>65</v>
      </c>
    </row>
    <row r="36" spans="12:19" ht="15" customHeight="1" x14ac:dyDescent="0.25">
      <c r="L36" s="4"/>
      <c r="N36"/>
      <c r="S36" s="4" t="s">
        <v>66</v>
      </c>
    </row>
    <row r="37" spans="12:19" x14ac:dyDescent="0.25">
      <c r="L37" s="4"/>
      <c r="N37"/>
      <c r="S37" s="4" t="s">
        <v>67</v>
      </c>
    </row>
    <row r="38" spans="12:19" x14ac:dyDescent="0.25">
      <c r="L38" s="4"/>
      <c r="S38" s="4" t="s">
        <v>68</v>
      </c>
    </row>
    <row r="39" spans="12:19" x14ac:dyDescent="0.25">
      <c r="L39" s="4"/>
      <c r="S39" s="4" t="s">
        <v>69</v>
      </c>
    </row>
    <row r="40" spans="12:19" x14ac:dyDescent="0.25">
      <c r="L40" s="4"/>
      <c r="S40" s="4" t="s">
        <v>70</v>
      </c>
    </row>
    <row r="41" spans="12:19" x14ac:dyDescent="0.25">
      <c r="L41" s="4"/>
      <c r="S41" s="4" t="s">
        <v>71</v>
      </c>
    </row>
    <row r="42" spans="12:19" x14ac:dyDescent="0.25">
      <c r="L42" s="4"/>
      <c r="S42" s="4" t="s">
        <v>72</v>
      </c>
    </row>
    <row r="43" spans="12:19" x14ac:dyDescent="0.25">
      <c r="L43" s="4"/>
      <c r="S43" s="4" t="s">
        <v>73</v>
      </c>
    </row>
    <row r="44" spans="12:19" x14ac:dyDescent="0.25">
      <c r="L44" s="4"/>
      <c r="S44" s="4" t="s">
        <v>74</v>
      </c>
    </row>
    <row r="45" spans="12:19" x14ac:dyDescent="0.25">
      <c r="S45" s="4" t="s">
        <v>75</v>
      </c>
    </row>
    <row r="46" spans="12:19" x14ac:dyDescent="0.25">
      <c r="S46" s="4" t="s">
        <v>76</v>
      </c>
    </row>
    <row r="47" spans="12:19" x14ac:dyDescent="0.25">
      <c r="S47" s="4" t="s">
        <v>77</v>
      </c>
    </row>
    <row r="48" spans="12:19" x14ac:dyDescent="0.25">
      <c r="S48" s="4" t="s">
        <v>78</v>
      </c>
    </row>
    <row r="49" spans="19:19" x14ac:dyDescent="0.25">
      <c r="S49" s="4" t="s">
        <v>79</v>
      </c>
    </row>
    <row r="50" spans="19:19" x14ac:dyDescent="0.25">
      <c r="S50" s="4" t="s">
        <v>80</v>
      </c>
    </row>
    <row r="51" spans="19:19" x14ac:dyDescent="0.25">
      <c r="S51" s="4" t="s">
        <v>81</v>
      </c>
    </row>
    <row r="52" spans="19:19" x14ac:dyDescent="0.25">
      <c r="S52" s="4" t="s">
        <v>82</v>
      </c>
    </row>
    <row r="53" spans="19:19" x14ac:dyDescent="0.25">
      <c r="S53" s="4" t="s">
        <v>83</v>
      </c>
    </row>
    <row r="54" spans="19:19" x14ac:dyDescent="0.25">
      <c r="S54" s="4" t="s">
        <v>84</v>
      </c>
    </row>
    <row r="55" spans="19:19" x14ac:dyDescent="0.25">
      <c r="S55" s="4" t="s">
        <v>85</v>
      </c>
    </row>
    <row r="56" spans="19:19" x14ac:dyDescent="0.25">
      <c r="S56" s="4" t="s">
        <v>86</v>
      </c>
    </row>
    <row r="57" spans="19:19" x14ac:dyDescent="0.25">
      <c r="S57" s="4" t="s">
        <v>87</v>
      </c>
    </row>
  </sheetData>
  <sheetProtection password="EEF6" sheet="1" objects="1" scenarios="1" selectLockedCells="1"/>
  <mergeCells count="9">
    <mergeCell ref="N5:O5"/>
    <mergeCell ref="B2:L2"/>
    <mergeCell ref="B1:L1"/>
    <mergeCell ref="B27:L28"/>
    <mergeCell ref="F25:F26"/>
    <mergeCell ref="H25:H26"/>
    <mergeCell ref="I4:L4"/>
    <mergeCell ref="I25:L26"/>
    <mergeCell ref="B3:L3"/>
  </mergeCells>
  <conditionalFormatting sqref="I6:I24">
    <cfRule type="containsText" dxfId="20" priority="1" operator="containsText" text="OK">
      <formula>NOT(ISERROR(SEARCH("OK",I6)))</formula>
    </cfRule>
    <cfRule type="containsText" dxfId="19" priority="5" operator="containsText" text="ERROR">
      <formula>NOT(ISERROR(SEARCH("ERROR",I6)))</formula>
    </cfRule>
  </conditionalFormatting>
  <conditionalFormatting sqref="I4">
    <cfRule type="containsText" dxfId="18" priority="4" operator="containsText" text="error">
      <formula>NOT(ISERROR(SEARCH("error",I4)))</formula>
    </cfRule>
  </conditionalFormatting>
  <conditionalFormatting sqref="I25">
    <cfRule type="containsText" dxfId="17" priority="3" operator="containsText" text="error">
      <formula>NOT(ISERROR(SEARCH("error",I25)))</formula>
    </cfRule>
  </conditionalFormatting>
  <conditionalFormatting sqref="C4">
    <cfRule type="containsText" dxfId="16" priority="2" operator="containsText" text="select">
      <formula>NOT(ISERROR(SEARCH("select",C4)))</formula>
    </cfRule>
  </conditionalFormatting>
  <dataValidations count="2">
    <dataValidation type="list" allowBlank="1" showInputMessage="1" showErrorMessage="1" sqref="E6:E24">
      <formula1>$N$7:$N$27</formula1>
    </dataValidation>
    <dataValidation type="list" allowBlank="1" showInputMessage="1" showErrorMessage="1" sqref="C4">
      <formula1>$S$5:$S$57</formula1>
    </dataValidation>
  </dataValidations>
  <pageMargins left="0.50183823529411764" right="0.35049019607843135" top="0.25" bottom="0.25" header="0.5" footer="0.5"/>
  <pageSetup scale="55" orientation="landscape" r:id="rId1"/>
  <colBreaks count="1" manualBreakCount="1">
    <brk id="12" max="1048575" man="1"/>
  </colBreaks>
  <ignoredErrors>
    <ignoredError sqref="H7:H20 H21:H24 H6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3</xdr:col>
                <xdr:colOff>438150</xdr:colOff>
                <xdr:row>0</xdr:row>
                <xdr:rowOff>209550</xdr:rowOff>
              </from>
              <to>
                <xdr:col>3</xdr:col>
                <xdr:colOff>1447800</xdr:colOff>
                <xdr:row>0</xdr:row>
                <xdr:rowOff>2028825</xdr:rowOff>
              </to>
            </anchor>
          </objectPr>
        </oleObject>
      </mc:Choice>
      <mc:Fallback>
        <oleObject progId="Word.Document.12" shapeId="1027" r:id="rId4"/>
      </mc:Fallback>
    </mc:AlternateContent>
  </oleObject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York Risk Services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Viek</dc:creator>
  <cp:lastModifiedBy>Andrew Harrison</cp:lastModifiedBy>
  <cp:lastPrinted>2018-12-07T23:28:11Z</cp:lastPrinted>
  <dcterms:created xsi:type="dcterms:W3CDTF">2018-08-09T22:18:42Z</dcterms:created>
  <dcterms:modified xsi:type="dcterms:W3CDTF">2019-11-19T18:37:04Z</dcterms:modified>
</cp:coreProperties>
</file>